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Receitas emenda 29-A" sheetId="1" r:id="rId1"/>
    <sheet name="Acompanhamento 70%" sheetId="2" r:id="rId2"/>
  </sheets>
  <definedNames/>
  <calcPr fullCalcOnLoad="1"/>
</workbook>
</file>

<file path=xl/sharedStrings.xml><?xml version="1.0" encoding="utf-8"?>
<sst xmlns="http://schemas.openxmlformats.org/spreadsheetml/2006/main" count="119" uniqueCount="107">
  <si>
    <t>ACOMPANHAMENTO DOS GASTOS CAMARA MUNICIPAL</t>
  </si>
  <si>
    <t>MÊS</t>
  </si>
  <si>
    <t>REPASSE</t>
  </si>
  <si>
    <t>PESSOAL</t>
  </si>
  <si>
    <t>OUTROS</t>
  </si>
  <si>
    <t>VALOR</t>
  </si>
  <si>
    <t>GASTOS</t>
  </si>
  <si>
    <t>TOTAL</t>
  </si>
  <si>
    <t>ANO ANTERIOR</t>
  </si>
  <si>
    <t>%</t>
  </si>
  <si>
    <t>REPASSADO</t>
  </si>
  <si>
    <t>GASTO</t>
  </si>
  <si>
    <t>GASTO ATÉ</t>
  </si>
  <si>
    <t>O PERIODO</t>
  </si>
  <si>
    <t>MAXIMO</t>
  </si>
  <si>
    <t>PESSOAL (70%)</t>
  </si>
  <si>
    <t>SALDO</t>
  </si>
  <si>
    <t xml:space="preserve">SALDO A </t>
  </si>
  <si>
    <t>DEVOLVER</t>
  </si>
  <si>
    <t>PREFEITURA</t>
  </si>
  <si>
    <t>7% EMENDA 29-A</t>
  </si>
  <si>
    <t>DUODÉCIMO (12 MESES)</t>
  </si>
  <si>
    <t>1.1.1.3.03.1.1.00.00.00.00.00.</t>
  </si>
  <si>
    <t>Imposto sobre a Renda - Retido na Fonte - Trabalho - Principal</t>
  </si>
  <si>
    <t>1.1.1.3.03.4.1.00.00.00.00.00.</t>
  </si>
  <si>
    <t>Imposto sobre a Renda - Retido na Fonte - Outros Rendimentos - Principal</t>
  </si>
  <si>
    <t>1.1.1.8.01.1.1.00.00.00.00.00.</t>
  </si>
  <si>
    <t>Imposto sobre a Propriedade Predial e Territorial Urbana - Principal</t>
  </si>
  <si>
    <t>1.1.1.8.01.1.2.00.00.00.00.00.</t>
  </si>
  <si>
    <t>Imposto sobre a Propriedade Predial e Territorial Urbana - Multas e Juros</t>
  </si>
  <si>
    <t>1.1.1.8.01.1.3.00.00.00.00.00.</t>
  </si>
  <si>
    <t>Imposto sobre a Propriedade Predial e Territorial Urbana - Dívida Ativa</t>
  </si>
  <si>
    <t>1.1.1.8.01.1.4.00.00.00.00.00.</t>
  </si>
  <si>
    <t>Imposto sobre a Propriedade Predial e Territorial Urbana - Dívida Ativa - Multas e Juros</t>
  </si>
  <si>
    <t>1.1.1.8.01.4.1.00.00.00.00.00.</t>
  </si>
  <si>
    <t>Imposto sobre Transmissão Inter Vivos de Bens Imóveis e de Direitos Reais sobre Imóveis - Principa</t>
  </si>
  <si>
    <t>1.1.1.8.01.4.2.00.00.00.00.00.</t>
  </si>
  <si>
    <t>Imposto sobre Transmissão Inter Vivos de Bens Imóveis e de Direitos Reais sobre Imóveis - Multas e</t>
  </si>
  <si>
    <t>1.1.1.8.01.4.3.00.00.00.00.00.</t>
  </si>
  <si>
    <t>Imposto sobre Transmissão Inter Vivos de Bens Imóveis e de Direitos Reais sobre Imóveis - Dívida A</t>
  </si>
  <si>
    <t>1.1.1.8.01.4.4.00.00.00.00.00.</t>
  </si>
  <si>
    <t>1.1.1.8.02.3.1.00.00.00.00.00.</t>
  </si>
  <si>
    <t>Imposto sobre Serviços de Qualquer Natureza - Principal</t>
  </si>
  <si>
    <t>1.1.1.8.02.3.2.00.00.00.00.00.</t>
  </si>
  <si>
    <t>Imposto sobre Serviços de Qualquer Natureza - Multas e Juros</t>
  </si>
  <si>
    <t>1.1.1.8.02.3.3.00.00.00.00.00.</t>
  </si>
  <si>
    <t>Imposto sobre Serviços de Qualquer Natureza - Dívida Ativa</t>
  </si>
  <si>
    <t>1.1.1.8.02.3.4.00.00.00.00.00.</t>
  </si>
  <si>
    <t>Imposto sobre Serviços de Qualquer Natureza - Dívida Ativa - Multas e Juros</t>
  </si>
  <si>
    <t xml:space="preserve">Taxas de Inspeção, Controle e Fiscalização - Principal </t>
  </si>
  <si>
    <t>1.1.2.1.01.1.1.00.00.00.00.00.</t>
  </si>
  <si>
    <t>1.1.2.1.01.1.2.00.00.00.00.00.</t>
  </si>
  <si>
    <t>1.1.2.1.01.1.3.00.00.00.00.00.</t>
  </si>
  <si>
    <t>1.1.2.1.01.1.4.00.00.00.00.00.</t>
  </si>
  <si>
    <t>Taxas de Inspeção, Controle e Fiscalização - Dívida Ativa</t>
  </si>
  <si>
    <t>Taxas de Inspeção, Controle e Fiscalização - Multas e Juros</t>
  </si>
  <si>
    <t>Taxas de Inspeção, Controle e Fiscalização - Dívida Ativa - Multas e Juros</t>
  </si>
  <si>
    <t>1.1.2.1.04.1.1.00.00.00.00.00.</t>
  </si>
  <si>
    <t>Taxa de Controle e Fiscalização Ambiental - Principal</t>
  </si>
  <si>
    <t>1.1.2.1.04.1.2.00.00.00.00.00.</t>
  </si>
  <si>
    <t>Taxa de Controle e Fiscalização Ambiental - Multas e Juros</t>
  </si>
  <si>
    <t>1.1.2.1.04.1.3.00.00.00.00.00.</t>
  </si>
  <si>
    <t>Taxa de Controle e Fiscalização Ambiental - Dívida Ativa</t>
  </si>
  <si>
    <t>1.1.2.1.04.1.4.00.00.00.00.00.</t>
  </si>
  <si>
    <t>Taxa de Controle e Fiscalização Ambiental - Dívida Ativa - Multas e Juros</t>
  </si>
  <si>
    <t>1.1.2.2.01.1.1.00.00.00.00.00</t>
  </si>
  <si>
    <t>1.1.2.2.01.1.2.00.00.00.00.00</t>
  </si>
  <si>
    <t>1.1.2.2.01.1.3.00.00.00.00.00</t>
  </si>
  <si>
    <t>1.1.2.2.01.1.4.00.00.00.00.00</t>
  </si>
  <si>
    <t xml:space="preserve">Taxas pela Prestação de Serviços - Principal </t>
  </si>
  <si>
    <t xml:space="preserve">Taxas pela Prestação de Serviços - Multas e Juros </t>
  </si>
  <si>
    <t xml:space="preserve">Taxas pela Prestação de Serviços - Dívida Ativa </t>
  </si>
  <si>
    <t>Taxas pela Prestação de Serviços - Dívida Ativa - Multas e Juros</t>
  </si>
  <si>
    <t>1.7.1.8.01.2.1.00.00.00.00.00.</t>
  </si>
  <si>
    <t>Cota-Parte do Fundo de Participação dos Municípios - Cota Mensal - Principal</t>
  </si>
  <si>
    <t>1.7.1.8.01.3.1.00.00.00.00.00.</t>
  </si>
  <si>
    <t>1.7.1.8.01.4.1.00.00.00.00.00.</t>
  </si>
  <si>
    <t>Cota-Parte do Fundo de Participação dos Municípios - 1% Cota entregue no mês de julho - Principal</t>
  </si>
  <si>
    <t>1.7.1.8.01.5.1.00.00.00.00.00.</t>
  </si>
  <si>
    <t>Cota-Parte do Imposto Sobre a Propriedade Territorial Rural - Principal</t>
  </si>
  <si>
    <t>Cota-Parte do Fundo de Participação dos Municípios - 1% Cota entregue no mês de dezembro - Principal</t>
  </si>
  <si>
    <t>1.7.1.8.06.1.1.00.00.00.00.00.</t>
  </si>
  <si>
    <t>Transferência Financeira do ICMS  Desoneração  L.C. N 87/96 - Principal</t>
  </si>
  <si>
    <t>1.7.2.8.01.1.1.00.00.00.00.00.</t>
  </si>
  <si>
    <t>Cota-Parte do ICMS - Principal</t>
  </si>
  <si>
    <t>1.7.2.8.01.2.1.00.00.00.00.00.</t>
  </si>
  <si>
    <t>Cota-Parte do IPVA - Principal</t>
  </si>
  <si>
    <t>1.7.2.8.01.3.1.00.00.00.00.00.</t>
  </si>
  <si>
    <t>Cota-Parte do IPI - Municípios - Principal</t>
  </si>
  <si>
    <t>RECEITA</t>
  </si>
  <si>
    <t>CALCULO REPASSE A CAMARA EM 2020</t>
  </si>
  <si>
    <t xml:space="preserve">Valor Arrecadado </t>
  </si>
  <si>
    <t>FONTE ANEXO X Lei 4320/64 - EXERCÍCIO 2019</t>
  </si>
  <si>
    <t xml:space="preserve">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</si>
  <si>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</si>
  <si>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</si>
  <si>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</si>
  <si>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</si>
  <si>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</si>
  <si>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</si>
  <si>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</si>
  <si>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</si>
  <si>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</si>
  <si>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</si>
  <si>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</si>
  <si>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</si>
  <si>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EXERCÍCIO - 2020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</si>
</sst>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8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8"/>
      <color rgb="FF0070C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" fontId="0" fillId="0" borderId="19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44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2.00390625" style="6" bestFit="1" customWidth="1"/>
    <col min="2" max="2" width="64.7109375" style="6" bestFit="1" customWidth="1"/>
    <col min="3" max="3" width="17.28125" style="6" bestFit="1" customWidth="1"/>
    <col min="4" max="16384" width="9.140625" style="6" customWidth="1"/>
  </cols>
  <sheetData>
    <row r="1" spans="1:3" s="12" customFormat="1" ht="15.75">
      <c r="A1" s="13" t="s">
        <v>90</v>
      </c>
      <c r="B1" s="14"/>
      <c r="C1" s="15"/>
    </row>
    <row r="2" spans="1:3" s="18" customFormat="1" ht="15.75">
      <c r="A2" s="16" t="s">
        <v>89</v>
      </c>
      <c r="B2" s="16" t="s">
        <v>92</v>
      </c>
      <c r="C2" s="17" t="s">
        <v>91</v>
      </c>
    </row>
    <row r="3" spans="1:3" ht="12.75">
      <c r="A3" s="11" t="s">
        <v>22</v>
      </c>
      <c r="B3" s="11" t="s">
        <v>23</v>
      </c>
      <c r="C3" s="44">
        <v>0</v>
      </c>
    </row>
    <row r="4" spans="1:3" ht="12.75">
      <c r="A4" s="11" t="s">
        <v>24</v>
      </c>
      <c r="B4" s="11" t="s">
        <v>25</v>
      </c>
      <c r="C4" s="44">
        <v>0</v>
      </c>
    </row>
    <row r="5" spans="1:3" ht="12.75">
      <c r="A5" s="11" t="s">
        <v>26</v>
      </c>
      <c r="B5" s="11" t="s">
        <v>27</v>
      </c>
      <c r="C5" s="44">
        <v>0</v>
      </c>
    </row>
    <row r="6" spans="1:3" ht="12.75">
      <c r="A6" s="11" t="s">
        <v>28</v>
      </c>
      <c r="B6" s="11" t="s">
        <v>29</v>
      </c>
      <c r="C6" s="44">
        <v>0</v>
      </c>
    </row>
    <row r="7" spans="1:3" ht="12.75">
      <c r="A7" s="11" t="s">
        <v>30</v>
      </c>
      <c r="B7" s="11" t="s">
        <v>31</v>
      </c>
      <c r="C7" s="44">
        <v>0</v>
      </c>
    </row>
    <row r="8" spans="1:3" ht="12.75">
      <c r="A8" s="11" t="s">
        <v>32</v>
      </c>
      <c r="B8" s="11" t="s">
        <v>33</v>
      </c>
      <c r="C8" s="44">
        <v>0</v>
      </c>
    </row>
    <row r="9" spans="1:3" ht="12.75">
      <c r="A9" s="11" t="s">
        <v>34</v>
      </c>
      <c r="B9" s="11" t="s">
        <v>35</v>
      </c>
      <c r="C9" s="44">
        <v>0</v>
      </c>
    </row>
    <row r="10" spans="1:3" ht="12.75">
      <c r="A10" s="11" t="s">
        <v>36</v>
      </c>
      <c r="B10" s="11" t="s">
        <v>37</v>
      </c>
      <c r="C10" s="44">
        <v>0</v>
      </c>
    </row>
    <row r="11" spans="1:3" ht="12.75">
      <c r="A11" s="11" t="s">
        <v>38</v>
      </c>
      <c r="B11" s="11" t="s">
        <v>39</v>
      </c>
      <c r="C11" s="44">
        <v>0</v>
      </c>
    </row>
    <row r="12" spans="1:3" ht="12.75">
      <c r="A12" s="11" t="s">
        <v>40</v>
      </c>
      <c r="B12" s="11" t="s">
        <v>39</v>
      </c>
      <c r="C12" s="44">
        <v>0</v>
      </c>
    </row>
    <row r="13" spans="1:3" ht="12.75">
      <c r="A13" s="11" t="s">
        <v>41</v>
      </c>
      <c r="B13" s="11" t="s">
        <v>42</v>
      </c>
      <c r="C13" s="44">
        <v>0</v>
      </c>
    </row>
    <row r="14" spans="1:3" ht="12.75">
      <c r="A14" s="11" t="s">
        <v>43</v>
      </c>
      <c r="B14" s="11" t="s">
        <v>44</v>
      </c>
      <c r="C14" s="44">
        <v>1000</v>
      </c>
    </row>
    <row r="15" spans="1:3" ht="12.75">
      <c r="A15" s="11" t="s">
        <v>45</v>
      </c>
      <c r="B15" s="11" t="s">
        <v>46</v>
      </c>
      <c r="C15" s="44">
        <v>0</v>
      </c>
    </row>
    <row r="16" spans="1:3" ht="12.75">
      <c r="A16" s="11" t="s">
        <v>47</v>
      </c>
      <c r="B16" s="11" t="s">
        <v>48</v>
      </c>
      <c r="C16" s="44">
        <v>0</v>
      </c>
    </row>
    <row r="17" spans="1:3" ht="12.75">
      <c r="A17" s="7" t="s">
        <v>50</v>
      </c>
      <c r="B17" s="7" t="s">
        <v>49</v>
      </c>
      <c r="C17" s="44">
        <v>0</v>
      </c>
    </row>
    <row r="18" spans="1:3" ht="12.75">
      <c r="A18" s="7" t="s">
        <v>51</v>
      </c>
      <c r="B18" s="7" t="s">
        <v>55</v>
      </c>
      <c r="C18" s="44">
        <v>0</v>
      </c>
    </row>
    <row r="19" spans="1:3" ht="12.75">
      <c r="A19" s="7" t="s">
        <v>52</v>
      </c>
      <c r="B19" s="7" t="s">
        <v>54</v>
      </c>
      <c r="C19" s="44">
        <v>0</v>
      </c>
    </row>
    <row r="20" spans="1:3" ht="12.75">
      <c r="A20" s="7" t="s">
        <v>53</v>
      </c>
      <c r="B20" s="7" t="s">
        <v>56</v>
      </c>
      <c r="C20" s="44">
        <v>5000</v>
      </c>
    </row>
    <row r="21" spans="1:3" ht="12.75">
      <c r="A21" s="11" t="s">
        <v>57</v>
      </c>
      <c r="B21" s="11" t="s">
        <v>58</v>
      </c>
      <c r="C21" s="44">
        <v>0</v>
      </c>
    </row>
    <row r="22" spans="1:3" ht="12.75">
      <c r="A22" s="11" t="s">
        <v>59</v>
      </c>
      <c r="B22" s="11" t="s">
        <v>60</v>
      </c>
      <c r="C22" s="44">
        <v>10000</v>
      </c>
    </row>
    <row r="23" spans="1:3" ht="12.75">
      <c r="A23" s="11" t="s">
        <v>61</v>
      </c>
      <c r="B23" s="11" t="s">
        <v>62</v>
      </c>
      <c r="C23" s="44">
        <v>0</v>
      </c>
    </row>
    <row r="24" spans="1:3" ht="12.75">
      <c r="A24" s="11" t="s">
        <v>63</v>
      </c>
      <c r="B24" s="11" t="s">
        <v>64</v>
      </c>
      <c r="C24" s="44">
        <v>0</v>
      </c>
    </row>
    <row r="25" spans="1:3" ht="12.75">
      <c r="A25" s="7" t="s">
        <v>65</v>
      </c>
      <c r="B25" s="7" t="s">
        <v>69</v>
      </c>
      <c r="C25" s="44">
        <v>0</v>
      </c>
    </row>
    <row r="26" spans="1:3" ht="12.75">
      <c r="A26" s="7" t="s">
        <v>66</v>
      </c>
      <c r="B26" s="7" t="s">
        <v>70</v>
      </c>
      <c r="C26" s="44">
        <v>0</v>
      </c>
    </row>
    <row r="27" spans="1:3" ht="12.75">
      <c r="A27" s="7" t="s">
        <v>67</v>
      </c>
      <c r="B27" s="7" t="s">
        <v>71</v>
      </c>
      <c r="C27" s="44">
        <v>0</v>
      </c>
    </row>
    <row r="28" spans="1:3" ht="12.75">
      <c r="A28" s="7" t="s">
        <v>68</v>
      </c>
      <c r="B28" s="7" t="s">
        <v>72</v>
      </c>
      <c r="C28" s="44">
        <v>0</v>
      </c>
    </row>
    <row r="29" spans="1:3" ht="12.75">
      <c r="A29" s="11" t="s">
        <v>73</v>
      </c>
      <c r="B29" s="11" t="s">
        <v>74</v>
      </c>
      <c r="C29" s="44">
        <v>10000000</v>
      </c>
    </row>
    <row r="30" spans="1:7" ht="12.75">
      <c r="A30" s="11" t="s">
        <v>75</v>
      </c>
      <c r="B30" s="11" t="s">
        <v>80</v>
      </c>
      <c r="C30" s="44">
        <v>0</v>
      </c>
      <c r="G30" s="6" t="s">
        <v>93</v>
      </c>
    </row>
    <row r="31" spans="1:3" ht="12.75">
      <c r="A31" s="11" t="s">
        <v>76</v>
      </c>
      <c r="B31" s="11" t="s">
        <v>77</v>
      </c>
      <c r="C31" s="44">
        <v>0</v>
      </c>
    </row>
    <row r="32" spans="1:3" ht="12.75">
      <c r="A32" s="11" t="s">
        <v>78</v>
      </c>
      <c r="B32" s="11" t="s">
        <v>79</v>
      </c>
      <c r="C32" s="44">
        <v>0</v>
      </c>
    </row>
    <row r="33" spans="1:3" ht="12.75">
      <c r="A33" s="11" t="s">
        <v>81</v>
      </c>
      <c r="B33" s="11" t="s">
        <v>82</v>
      </c>
      <c r="C33" s="44">
        <v>0</v>
      </c>
    </row>
    <row r="34" spans="1:3" ht="12.75">
      <c r="A34" s="11" t="s">
        <v>83</v>
      </c>
      <c r="B34" s="11" t="s">
        <v>84</v>
      </c>
      <c r="C34" s="44">
        <v>12000000</v>
      </c>
    </row>
    <row r="35" spans="1:3" ht="12.75">
      <c r="A35" s="11" t="s">
        <v>85</v>
      </c>
      <c r="B35" s="11" t="s">
        <v>86</v>
      </c>
      <c r="C35" s="44">
        <v>0</v>
      </c>
    </row>
    <row r="36" spans="1:3" ht="12.75">
      <c r="A36" s="11" t="s">
        <v>87</v>
      </c>
      <c r="B36" s="11" t="s">
        <v>88</v>
      </c>
      <c r="C36" s="44">
        <v>0</v>
      </c>
    </row>
    <row r="37" spans="1:3" ht="12.75">
      <c r="A37" s="9" t="s">
        <v>7</v>
      </c>
      <c r="B37" s="10"/>
      <c r="C37" s="8">
        <f>SUM(C3:C36)</f>
        <v>22016000</v>
      </c>
    </row>
    <row r="38" spans="1:3" ht="12.75">
      <c r="A38" s="9" t="s">
        <v>20</v>
      </c>
      <c r="B38" s="10"/>
      <c r="C38" s="8">
        <f>SUM(C37)*7%</f>
        <v>1541120.0000000002</v>
      </c>
    </row>
    <row r="39" spans="1:3" ht="12.75">
      <c r="A39" s="9" t="s">
        <v>21</v>
      </c>
      <c r="B39" s="10"/>
      <c r="C39" s="8">
        <f>SUM(C38)/12</f>
        <v>128426.66666666669</v>
      </c>
    </row>
  </sheetData>
  <sheetProtection/>
  <mergeCells count="4">
    <mergeCell ref="A37:B37"/>
    <mergeCell ref="A38:B38"/>
    <mergeCell ref="A39:B39"/>
    <mergeCell ref="A1:C1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4" sqref="M24"/>
    </sheetView>
  </sheetViews>
  <sheetFormatPr defaultColWidth="9.140625" defaultRowHeight="12.75"/>
  <cols>
    <col min="2" max="2" width="13.421875" style="0" customWidth="1"/>
    <col min="3" max="3" width="14.8515625" style="0" customWidth="1"/>
    <col min="4" max="4" width="14.7109375" style="0" customWidth="1"/>
    <col min="5" max="5" width="16.57421875" style="0" customWidth="1"/>
    <col min="6" max="6" width="12.28125" style="0" customWidth="1"/>
    <col min="7" max="7" width="14.28125" style="0" customWidth="1"/>
    <col min="8" max="8" width="11.140625" style="0" customWidth="1"/>
    <col min="10" max="10" width="11.28125" style="0" customWidth="1"/>
  </cols>
  <sheetData>
    <row r="1" spans="1:8" ht="18">
      <c r="A1" s="20" t="s">
        <v>0</v>
      </c>
      <c r="B1" s="21"/>
      <c r="C1" s="21"/>
      <c r="D1" s="21"/>
      <c r="E1" s="21"/>
      <c r="F1" s="21"/>
      <c r="G1" s="21"/>
      <c r="H1" s="22"/>
    </row>
    <row r="2" spans="1:8" ht="18">
      <c r="A2" s="23" t="s">
        <v>106</v>
      </c>
      <c r="B2" s="19"/>
      <c r="C2" s="19"/>
      <c r="D2" s="19"/>
      <c r="E2" s="19"/>
      <c r="F2" s="19"/>
      <c r="G2" s="19"/>
      <c r="H2" s="24"/>
    </row>
    <row r="3" spans="1:8" s="1" customFormat="1" ht="12.75">
      <c r="A3" s="25"/>
      <c r="B3" s="3" t="s">
        <v>5</v>
      </c>
      <c r="C3" s="3" t="s">
        <v>5</v>
      </c>
      <c r="D3" s="3" t="s">
        <v>5</v>
      </c>
      <c r="E3" s="3" t="s">
        <v>6</v>
      </c>
      <c r="F3" s="3" t="s">
        <v>6</v>
      </c>
      <c r="G3" s="3" t="s">
        <v>7</v>
      </c>
      <c r="H3" s="26" t="s">
        <v>9</v>
      </c>
    </row>
    <row r="4" spans="1:10" s="1" customFormat="1" ht="12.75">
      <c r="A4" s="25" t="s">
        <v>1</v>
      </c>
      <c r="B4" s="3" t="s">
        <v>2</v>
      </c>
      <c r="C4" s="3" t="s">
        <v>8</v>
      </c>
      <c r="D4" s="3" t="s">
        <v>7</v>
      </c>
      <c r="E4" s="3" t="s">
        <v>3</v>
      </c>
      <c r="F4" s="3" t="s">
        <v>4</v>
      </c>
      <c r="G4" s="3" t="s">
        <v>6</v>
      </c>
      <c r="H4" s="26" t="s">
        <v>3</v>
      </c>
      <c r="J4" s="2"/>
    </row>
    <row r="5" spans="1:10" s="1" customFormat="1" ht="12.75">
      <c r="A5" s="27" t="s">
        <v>94</v>
      </c>
      <c r="B5" s="5">
        <v>25000</v>
      </c>
      <c r="C5" s="5">
        <v>0</v>
      </c>
      <c r="D5" s="4">
        <f>SUM(B5:C5)</f>
        <v>25000</v>
      </c>
      <c r="E5" s="5">
        <v>21760.45</v>
      </c>
      <c r="F5" s="5">
        <v>5494.68</v>
      </c>
      <c r="G5" s="4">
        <f>SUM(E5:F5)</f>
        <v>27255.13</v>
      </c>
      <c r="H5" s="28">
        <f>SUM(E5*100/D5)</f>
        <v>87.0418</v>
      </c>
      <c r="J5" s="2"/>
    </row>
    <row r="6" spans="1:10" s="1" customFormat="1" ht="12.75">
      <c r="A6" s="27" t="s">
        <v>95</v>
      </c>
      <c r="B6" s="5">
        <v>25000</v>
      </c>
      <c r="C6" s="5">
        <v>0</v>
      </c>
      <c r="D6" s="4">
        <f aca="true" t="shared" si="0" ref="D6:D16">SUM(B6:C6)</f>
        <v>25000</v>
      </c>
      <c r="E6" s="5">
        <v>19099.76</v>
      </c>
      <c r="F6" s="5">
        <v>15619.57</v>
      </c>
      <c r="G6" s="4">
        <f aca="true" t="shared" si="1" ref="G6:G16">SUM(E6:F6)</f>
        <v>34719.33</v>
      </c>
      <c r="H6" s="28">
        <f aca="true" t="shared" si="2" ref="H6:H17">SUM(E6*100/D6)</f>
        <v>76.39903999999999</v>
      </c>
      <c r="J6" s="2"/>
    </row>
    <row r="7" spans="1:10" s="1" customFormat="1" ht="12.75">
      <c r="A7" s="27" t="s">
        <v>96</v>
      </c>
      <c r="B7" s="5">
        <v>25000</v>
      </c>
      <c r="C7" s="5">
        <v>0</v>
      </c>
      <c r="D7" s="4">
        <f t="shared" si="0"/>
        <v>25000</v>
      </c>
      <c r="E7" s="5">
        <v>16392.52</v>
      </c>
      <c r="F7" s="5">
        <v>7004.4</v>
      </c>
      <c r="G7" s="4">
        <f t="shared" si="1"/>
        <v>23396.92</v>
      </c>
      <c r="H7" s="28">
        <f t="shared" si="2"/>
        <v>65.57008</v>
      </c>
      <c r="J7" s="2"/>
    </row>
    <row r="8" spans="1:10" s="1" customFormat="1" ht="12.75">
      <c r="A8" s="27" t="s">
        <v>97</v>
      </c>
      <c r="B8" s="5">
        <v>25000</v>
      </c>
      <c r="C8" s="5">
        <v>0</v>
      </c>
      <c r="D8" s="4">
        <f t="shared" si="0"/>
        <v>25000</v>
      </c>
      <c r="E8" s="5">
        <v>23965.45</v>
      </c>
      <c r="F8" s="5">
        <v>12629.48</v>
      </c>
      <c r="G8" s="4">
        <f t="shared" si="1"/>
        <v>36594.93</v>
      </c>
      <c r="H8" s="28">
        <f t="shared" si="2"/>
        <v>95.8618</v>
      </c>
      <c r="J8" s="2"/>
    </row>
    <row r="9" spans="1:10" s="1" customFormat="1" ht="12.75">
      <c r="A9" s="27" t="s">
        <v>98</v>
      </c>
      <c r="B9" s="5">
        <v>25000</v>
      </c>
      <c r="C9" s="5">
        <v>0</v>
      </c>
      <c r="D9" s="4">
        <f t="shared" si="0"/>
        <v>25000</v>
      </c>
      <c r="E9" s="5">
        <v>18757.6</v>
      </c>
      <c r="F9" s="5">
        <v>7337.41</v>
      </c>
      <c r="G9" s="4">
        <f t="shared" si="1"/>
        <v>26095.01</v>
      </c>
      <c r="H9" s="28">
        <f t="shared" si="2"/>
        <v>75.03039999999999</v>
      </c>
      <c r="J9" s="2"/>
    </row>
    <row r="10" spans="1:10" s="1" customFormat="1" ht="12.75">
      <c r="A10" s="27" t="s">
        <v>99</v>
      </c>
      <c r="B10" s="5">
        <v>25000</v>
      </c>
      <c r="C10" s="5">
        <v>0</v>
      </c>
      <c r="D10" s="4">
        <f t="shared" si="0"/>
        <v>25000</v>
      </c>
      <c r="E10" s="5">
        <v>19509.01</v>
      </c>
      <c r="F10" s="5">
        <v>9538.19</v>
      </c>
      <c r="G10" s="4">
        <f t="shared" si="1"/>
        <v>29047.199999999997</v>
      </c>
      <c r="H10" s="28">
        <f t="shared" si="2"/>
        <v>78.03603999999999</v>
      </c>
      <c r="J10" s="2"/>
    </row>
    <row r="11" spans="1:10" s="1" customFormat="1" ht="12.75">
      <c r="A11" s="27" t="s">
        <v>100</v>
      </c>
      <c r="B11" s="5">
        <v>25000</v>
      </c>
      <c r="C11" s="5">
        <v>0</v>
      </c>
      <c r="D11" s="4">
        <f t="shared" si="0"/>
        <v>25000</v>
      </c>
      <c r="E11" s="5">
        <v>20000</v>
      </c>
      <c r="F11" s="5">
        <v>5000</v>
      </c>
      <c r="G11" s="4">
        <f t="shared" si="1"/>
        <v>25000</v>
      </c>
      <c r="H11" s="28">
        <f t="shared" si="2"/>
        <v>80</v>
      </c>
      <c r="J11" s="2"/>
    </row>
    <row r="12" spans="1:10" s="1" customFormat="1" ht="12.75">
      <c r="A12" s="27" t="s">
        <v>101</v>
      </c>
      <c r="B12" s="5">
        <v>25000</v>
      </c>
      <c r="C12" s="5">
        <v>0</v>
      </c>
      <c r="D12" s="4">
        <f t="shared" si="0"/>
        <v>25000</v>
      </c>
      <c r="E12" s="5">
        <v>15000</v>
      </c>
      <c r="F12" s="5">
        <v>5000</v>
      </c>
      <c r="G12" s="4">
        <f t="shared" si="1"/>
        <v>20000</v>
      </c>
      <c r="H12" s="28">
        <f t="shared" si="2"/>
        <v>60</v>
      </c>
      <c r="J12" s="2"/>
    </row>
    <row r="13" spans="1:10" s="1" customFormat="1" ht="12.75">
      <c r="A13" s="27" t="s">
        <v>102</v>
      </c>
      <c r="B13" s="5">
        <v>25000</v>
      </c>
      <c r="C13" s="5">
        <v>0</v>
      </c>
      <c r="D13" s="4">
        <f t="shared" si="0"/>
        <v>25000</v>
      </c>
      <c r="E13" s="5">
        <v>15000</v>
      </c>
      <c r="F13" s="5">
        <v>5000</v>
      </c>
      <c r="G13" s="4">
        <f t="shared" si="1"/>
        <v>20000</v>
      </c>
      <c r="H13" s="28">
        <f t="shared" si="2"/>
        <v>60</v>
      </c>
      <c r="J13" s="2"/>
    </row>
    <row r="14" spans="1:10" s="1" customFormat="1" ht="12.75">
      <c r="A14" s="27" t="s">
        <v>103</v>
      </c>
      <c r="B14" s="5">
        <v>25000</v>
      </c>
      <c r="C14" s="5">
        <v>0</v>
      </c>
      <c r="D14" s="4">
        <f t="shared" si="0"/>
        <v>25000</v>
      </c>
      <c r="E14" s="5">
        <v>15000</v>
      </c>
      <c r="F14" s="5">
        <v>2000</v>
      </c>
      <c r="G14" s="4">
        <f t="shared" si="1"/>
        <v>17000</v>
      </c>
      <c r="H14" s="28">
        <f t="shared" si="2"/>
        <v>60</v>
      </c>
      <c r="J14" s="2"/>
    </row>
    <row r="15" spans="1:10" s="1" customFormat="1" ht="12.75">
      <c r="A15" s="27" t="s">
        <v>104</v>
      </c>
      <c r="B15" s="5">
        <v>25000</v>
      </c>
      <c r="C15" s="5">
        <v>0</v>
      </c>
      <c r="D15" s="4">
        <f t="shared" si="0"/>
        <v>25000</v>
      </c>
      <c r="E15" s="5">
        <v>15000</v>
      </c>
      <c r="F15" s="5">
        <v>2000</v>
      </c>
      <c r="G15" s="4">
        <f t="shared" si="1"/>
        <v>17000</v>
      </c>
      <c r="H15" s="28">
        <f t="shared" si="2"/>
        <v>60</v>
      </c>
      <c r="J15" s="2"/>
    </row>
    <row r="16" spans="1:10" s="1" customFormat="1" ht="12.75">
      <c r="A16" s="27" t="s">
        <v>105</v>
      </c>
      <c r="B16" s="5">
        <v>25000</v>
      </c>
      <c r="C16" s="5">
        <v>0</v>
      </c>
      <c r="D16" s="4">
        <f t="shared" si="0"/>
        <v>25000</v>
      </c>
      <c r="E16" s="5">
        <v>10500</v>
      </c>
      <c r="F16" s="5">
        <v>13391.48</v>
      </c>
      <c r="G16" s="4">
        <f t="shared" si="1"/>
        <v>23891.48</v>
      </c>
      <c r="H16" s="28">
        <f t="shared" si="2"/>
        <v>42</v>
      </c>
      <c r="J16" s="2"/>
    </row>
    <row r="17" spans="1:8" ht="13.5" thickBot="1">
      <c r="A17" s="29"/>
      <c r="B17" s="30">
        <f aca="true" t="shared" si="3" ref="B17:G17">SUM(B5:B16)</f>
        <v>300000</v>
      </c>
      <c r="C17" s="30">
        <f t="shared" si="3"/>
        <v>0</v>
      </c>
      <c r="D17" s="30">
        <f t="shared" si="3"/>
        <v>300000</v>
      </c>
      <c r="E17" s="30">
        <f t="shared" si="3"/>
        <v>209984.78999999998</v>
      </c>
      <c r="F17" s="30">
        <f t="shared" si="3"/>
        <v>90015.21</v>
      </c>
      <c r="G17" s="30">
        <f t="shared" si="3"/>
        <v>300000</v>
      </c>
      <c r="H17" s="31">
        <f t="shared" si="2"/>
        <v>69.99492999999998</v>
      </c>
    </row>
    <row r="19" ht="13.5" thickBot="1"/>
    <row r="20" spans="2:6" ht="12.75">
      <c r="B20" s="32"/>
      <c r="C20" s="39" t="s">
        <v>14</v>
      </c>
      <c r="D20" s="39" t="s">
        <v>7</v>
      </c>
      <c r="E20" s="39" t="s">
        <v>16</v>
      </c>
      <c r="F20" s="34" t="s">
        <v>17</v>
      </c>
    </row>
    <row r="21" spans="2:6" ht="12.75">
      <c r="B21" s="33" t="s">
        <v>7</v>
      </c>
      <c r="C21" s="40" t="s">
        <v>11</v>
      </c>
      <c r="D21" s="40" t="s">
        <v>12</v>
      </c>
      <c r="E21" s="40" t="s">
        <v>11</v>
      </c>
      <c r="F21" s="35" t="s">
        <v>18</v>
      </c>
    </row>
    <row r="22" spans="2:6" ht="13.5" thickBot="1">
      <c r="B22" s="36" t="s">
        <v>10</v>
      </c>
      <c r="C22" s="41" t="s">
        <v>15</v>
      </c>
      <c r="D22" s="41" t="s">
        <v>13</v>
      </c>
      <c r="E22" s="41" t="s">
        <v>3</v>
      </c>
      <c r="F22" s="37" t="s">
        <v>19</v>
      </c>
    </row>
    <row r="23" spans="2:6" ht="13.5" thickBot="1">
      <c r="B23" s="38">
        <f>SUM(D17)</f>
        <v>300000</v>
      </c>
      <c r="C23" s="42">
        <f>SUM(B23*0.7)</f>
        <v>210000</v>
      </c>
      <c r="D23" s="42">
        <f>SUM(E17)</f>
        <v>209984.78999999998</v>
      </c>
      <c r="E23" s="42">
        <f>SUM(C23-D23)</f>
        <v>15.210000000020955</v>
      </c>
      <c r="F23" s="43">
        <f>SUM(B23-G17)</f>
        <v>0</v>
      </c>
    </row>
  </sheetData>
  <sheetProtection/>
  <mergeCells count="2">
    <mergeCell ref="A2:H2"/>
    <mergeCell ref="A1:H1"/>
  </mergeCells>
  <printOptions/>
  <pageMargins left="0.787401575" right="0.787401575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assembleia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ale/intercamaras78</dc:creator>
  <cp:keywords/>
  <dc:description/>
  <cp:lastModifiedBy>LUIZ PAULO</cp:lastModifiedBy>
  <dcterms:created xsi:type="dcterms:W3CDTF">2005-07-20T13:01:18Z</dcterms:created>
  <dcterms:modified xsi:type="dcterms:W3CDTF">2020-03-17T10:23:49Z</dcterms:modified>
  <cp:category/>
  <cp:version/>
  <cp:contentType/>
  <cp:contentStatus/>
</cp:coreProperties>
</file>